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<sst xmlns="http://schemas.openxmlformats.org/spreadsheetml/2006/main" count="254" uniqueCount="133">
  <si>
    <t>Расчет     коэффициента     индексации</t>
  </si>
  <si>
    <t>инфляция</t>
  </si>
  <si>
    <t>количество  активов</t>
  </si>
  <si>
    <t>индекс   изменения   количества   активов</t>
  </si>
  <si>
    <t>индекс   эффективности   операционных   расходов</t>
  </si>
  <si>
    <t>коэффициент эластичности затрат по росту активов</t>
  </si>
  <si>
    <t>итого коэффициент индексации</t>
  </si>
  <si>
    <t>%</t>
  </si>
  <si>
    <t>у.е.</t>
  </si>
  <si>
    <t xml:space="preserve">Расчет  подконтрольных   расходов </t>
  </si>
  <si>
    <t>№</t>
  </si>
  <si>
    <t>п/п</t>
  </si>
  <si>
    <t>П о к а з а т е л и</t>
  </si>
  <si>
    <t>Ед.</t>
  </si>
  <si>
    <t>изм.</t>
  </si>
  <si>
    <t>1.1.</t>
  </si>
  <si>
    <t>1.1.1.</t>
  </si>
  <si>
    <t>1.1.2.</t>
  </si>
  <si>
    <t>1.3.</t>
  </si>
  <si>
    <t>1.4.</t>
  </si>
  <si>
    <t>1.4.1.</t>
  </si>
  <si>
    <t>1.4.2.</t>
  </si>
  <si>
    <t>1.4.2.1.</t>
  </si>
  <si>
    <t>1.4.2.2.</t>
  </si>
  <si>
    <t>1.4.2.3.</t>
  </si>
  <si>
    <t>1.4.2.4.</t>
  </si>
  <si>
    <t>1.4.2.5.</t>
  </si>
  <si>
    <t>1.4.2.6.</t>
  </si>
  <si>
    <t>1.4.3.</t>
  </si>
  <si>
    <t>1.4.4.</t>
  </si>
  <si>
    <t>1.4.5.</t>
  </si>
  <si>
    <t>1.4.6.</t>
  </si>
  <si>
    <t>1.4.7.</t>
  </si>
  <si>
    <t>1.4.7.1.</t>
  </si>
  <si>
    <t>1.4.7.2.</t>
  </si>
  <si>
    <t>1.4.7.3.</t>
  </si>
  <si>
    <t xml:space="preserve">налог на прибыль </t>
  </si>
  <si>
    <t xml:space="preserve">расходы  на прибыли </t>
  </si>
  <si>
    <t xml:space="preserve">налог  на прибыль </t>
  </si>
  <si>
    <t xml:space="preserve">Материальные затраты </t>
  </si>
  <si>
    <t>Сырье, материалы, запасные  части, инструмент, топливо</t>
  </si>
  <si>
    <t>тыс.руб.</t>
  </si>
  <si>
    <t>Расходы на оплату труда</t>
  </si>
  <si>
    <t xml:space="preserve">Ремонт  основных  фондов </t>
  </si>
  <si>
    <t>Оплата работ и услуг сторонних организаций</t>
  </si>
  <si>
    <t>другие  прочие расходы (Коммунальные  расходы)</t>
  </si>
  <si>
    <t>услуги связи</t>
  </si>
  <si>
    <t>Расходы на услуги вневедомственной охраны и коммунального хозяйства</t>
  </si>
  <si>
    <t xml:space="preserve">Расходы на юридические и информационные услуги </t>
  </si>
  <si>
    <t>Расходы на аудиторские и консультационные  услуги</t>
  </si>
  <si>
    <t>Транспортные услуги</t>
  </si>
  <si>
    <t xml:space="preserve">Прочие услуги сторонних организаций </t>
  </si>
  <si>
    <t xml:space="preserve">Расходы на командировки и представительские </t>
  </si>
  <si>
    <t>Расходы на подготовку кадров</t>
  </si>
  <si>
    <t xml:space="preserve"> организаций по содержанию сетей и распределительных устройств )</t>
  </si>
  <si>
    <t>Работы и услуги производственного характера (в т.ч. услуги сторонних</t>
  </si>
  <si>
    <t xml:space="preserve">Расходы на обеспечение нормальных условий труда  и </t>
  </si>
  <si>
    <t>мер по технике безопастности</t>
  </si>
  <si>
    <t>расходы на страхование</t>
  </si>
  <si>
    <t>Другие прочие расходы</t>
  </si>
  <si>
    <t>утв.</t>
  </si>
  <si>
    <t>2012г.</t>
  </si>
  <si>
    <t>2013г.</t>
  </si>
  <si>
    <t>2014г.</t>
  </si>
  <si>
    <t>2013г.   ЗАО "МПЗ"</t>
  </si>
  <si>
    <t xml:space="preserve">  ЗАО "МПЗ"</t>
  </si>
  <si>
    <t>2013г.   Ожид.</t>
  </si>
  <si>
    <t>2014г.   план</t>
  </si>
  <si>
    <t>2.1.</t>
  </si>
  <si>
    <t>2.2.</t>
  </si>
  <si>
    <t>2.3.</t>
  </si>
  <si>
    <t>2.4.</t>
  </si>
  <si>
    <t>2.5.</t>
  </si>
  <si>
    <t>2.5.1.</t>
  </si>
  <si>
    <t>2.5.2.</t>
  </si>
  <si>
    <t>2.5.3.</t>
  </si>
  <si>
    <t>2.6.</t>
  </si>
  <si>
    <t>2.7.</t>
  </si>
  <si>
    <t>2.8.</t>
  </si>
  <si>
    <t>2.9.</t>
  </si>
  <si>
    <t>ИТОГО     подконтрольные    расходы</t>
  </si>
  <si>
    <t>ИТОГО     неподконтрольные    расходы</t>
  </si>
  <si>
    <t xml:space="preserve">Расчет  неподконтрольных   расходов </t>
  </si>
  <si>
    <t>3.1.</t>
  </si>
  <si>
    <t>3.2.</t>
  </si>
  <si>
    <t>3.3.</t>
  </si>
  <si>
    <t>3.4.</t>
  </si>
  <si>
    <t>3.5.</t>
  </si>
  <si>
    <t>3.6.</t>
  </si>
  <si>
    <t>Оплата услуг ОАО   "ФСК   ЕЭС"</t>
  </si>
  <si>
    <t>Электроэнергия   на хозяйственные нужды</t>
  </si>
  <si>
    <t>Теплоэнергия</t>
  </si>
  <si>
    <t>Плата за аренду имущества и лизинг</t>
  </si>
  <si>
    <t>Налоги ,   всего, в том  числе :</t>
  </si>
  <si>
    <t>Прочие расходы,       всего,      в том  числе :</t>
  </si>
  <si>
    <t xml:space="preserve">плата за землю </t>
  </si>
  <si>
    <t>Налог на имущество</t>
  </si>
  <si>
    <t>Прочие налоги и сборы</t>
  </si>
  <si>
    <t>Отчисления на социальные нужды  (ЕСН)</t>
  </si>
  <si>
    <t>Прочие неподконтрольные расходы</t>
  </si>
  <si>
    <t>Налог на прибыль</t>
  </si>
  <si>
    <t>Выпадающие доходы /экономия средств</t>
  </si>
  <si>
    <t>Справочно</t>
  </si>
  <si>
    <t>Амортизация</t>
  </si>
  <si>
    <t xml:space="preserve">Проценты за кредит </t>
  </si>
  <si>
    <t>Прибыль на развитие</t>
  </si>
  <si>
    <t>Возврат тела кредита</t>
  </si>
  <si>
    <t>Диведенды</t>
  </si>
  <si>
    <t>Расходы социального характера из прибыли</t>
  </si>
  <si>
    <t>ИТОГО         расходов</t>
  </si>
  <si>
    <t xml:space="preserve">Всего </t>
  </si>
  <si>
    <t>ЗАО   "Московский Прожекторный Завод"</t>
  </si>
  <si>
    <t>РАСЧЕТ   РАСХОДОВ   в    2012-2014гг.</t>
  </si>
  <si>
    <t>млн. кВт ч</t>
  </si>
  <si>
    <t>руб./тыс.кВт ч</t>
  </si>
  <si>
    <t>мВт</t>
  </si>
  <si>
    <t>руб./мВт мес.</t>
  </si>
  <si>
    <t xml:space="preserve">НВВ   Всего </t>
  </si>
  <si>
    <t xml:space="preserve">Подконтрольные расходы </t>
  </si>
  <si>
    <t>Неподконтрольные расходы (с налогом на прибыль)</t>
  </si>
  <si>
    <t>Прибыль (без налога на прибыль)</t>
  </si>
  <si>
    <t>Амортизация   учитываемая в целях  налогообложения</t>
  </si>
  <si>
    <t>Расчет   тарифа</t>
  </si>
  <si>
    <t>Полезных  отпуск  элекроэнергии</t>
  </si>
  <si>
    <t xml:space="preserve">Потери электроэнергии в сетях </t>
  </si>
  <si>
    <t>Тариф потерь</t>
  </si>
  <si>
    <t>Стоимость потерь</t>
  </si>
  <si>
    <t>Полезный  отпуск электрической мощности</t>
  </si>
  <si>
    <t>НВВ  с учетом потерь в сетях</t>
  </si>
  <si>
    <t>Одноставочный тариф</t>
  </si>
  <si>
    <t>Двухставочный тариф</t>
  </si>
  <si>
    <t>ставка на содержание сетей</t>
  </si>
  <si>
    <t>ставка на компенсацию потерь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</si>
</sst>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000"/>
    <numFmt numFmtId="167" formatCode="0.0%"/>
    <numFmt numFmtId="168" formatCode="#,##0.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0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7" xfId="0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0" fontId="38" fillId="0" borderId="18" xfId="0" applyFont="1" applyBorder="1" applyAlignment="1">
      <alignment/>
    </xf>
    <xf numFmtId="168" fontId="38" fillId="0" borderId="10" xfId="0" applyNumberFormat="1" applyFont="1" applyBorder="1" applyAlignment="1">
      <alignment/>
    </xf>
    <xf numFmtId="169" fontId="38" fillId="0" borderId="11" xfId="0" applyNumberFormat="1" applyFont="1" applyBorder="1" applyAlignment="1">
      <alignment/>
    </xf>
    <xf numFmtId="169" fontId="38" fillId="0" borderId="15" xfId="0" applyNumberFormat="1" applyFont="1" applyBorder="1" applyAlignment="1">
      <alignment/>
    </xf>
    <xf numFmtId="169" fontId="38" fillId="0" borderId="10" xfId="0" applyNumberFormat="1" applyFont="1" applyBorder="1" applyAlignment="1">
      <alignment/>
    </xf>
    <xf numFmtId="169" fontId="38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168" fontId="39" fillId="0" borderId="10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0" xfId="0" applyNumberFormat="1" applyFont="1" applyBorder="1" applyAlignment="1">
      <alignment/>
    </xf>
    <xf numFmtId="169" fontId="38" fillId="0" borderId="13" xfId="0" applyNumberFormat="1" applyFont="1" applyBorder="1" applyAlignment="1">
      <alignment/>
    </xf>
    <xf numFmtId="169" fontId="38" fillId="0" borderId="18" xfId="0" applyNumberFormat="1" applyFont="1" applyBorder="1" applyAlignment="1">
      <alignment/>
    </xf>
    <xf numFmtId="169" fontId="38" fillId="0" borderId="12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168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23" xfId="0" applyNumberFormat="1" applyFont="1" applyBorder="1" applyAlignment="1">
      <alignment horizontal="right"/>
    </xf>
    <xf numFmtId="0" fontId="38" fillId="0" borderId="24" xfId="0" applyFont="1" applyBorder="1" applyAlignment="1">
      <alignment/>
    </xf>
    <xf numFmtId="0" fontId="39" fillId="0" borderId="24" xfId="0" applyFont="1" applyBorder="1" applyAlignment="1">
      <alignment/>
    </xf>
    <xf numFmtId="4" fontId="39" fillId="0" borderId="24" xfId="0" applyNumberFormat="1" applyFont="1" applyBorder="1" applyAlignment="1">
      <alignment/>
    </xf>
    <xf numFmtId="168" fontId="38" fillId="0" borderId="25" xfId="0" applyNumberFormat="1" applyFont="1" applyBorder="1" applyAlignment="1">
      <alignment/>
    </xf>
    <xf numFmtId="0" fontId="38" fillId="0" borderId="26" xfId="0" applyNumberFormat="1" applyFont="1" applyBorder="1" applyAlignment="1">
      <alignment horizontal="right"/>
    </xf>
    <xf numFmtId="168" fontId="38" fillId="0" borderId="27" xfId="0" applyNumberFormat="1" applyFont="1" applyBorder="1" applyAlignment="1">
      <alignment/>
    </xf>
    <xf numFmtId="0" fontId="38" fillId="0" borderId="28" xfId="0" applyNumberFormat="1" applyFont="1" applyBorder="1" applyAlignment="1">
      <alignment horizontal="right"/>
    </xf>
    <xf numFmtId="168" fontId="38" fillId="0" borderId="29" xfId="0" applyNumberFormat="1" applyFont="1" applyBorder="1" applyAlignment="1">
      <alignment/>
    </xf>
    <xf numFmtId="166" fontId="38" fillId="0" borderId="30" xfId="0" applyNumberFormat="1" applyFont="1" applyBorder="1" applyAlignment="1">
      <alignment horizontal="right"/>
    </xf>
    <xf numFmtId="168" fontId="38" fillId="0" borderId="31" xfId="0" applyNumberFormat="1" applyFont="1" applyBorder="1" applyAlignment="1">
      <alignment/>
    </xf>
    <xf numFmtId="166" fontId="38" fillId="0" borderId="26" xfId="0" applyNumberFormat="1" applyFont="1" applyBorder="1" applyAlignment="1">
      <alignment horizontal="right"/>
    </xf>
    <xf numFmtId="166" fontId="38" fillId="0" borderId="32" xfId="0" applyNumberFormat="1" applyFont="1" applyBorder="1" applyAlignment="1">
      <alignment horizontal="right"/>
    </xf>
    <xf numFmtId="166" fontId="38" fillId="0" borderId="33" xfId="0" applyNumberFormat="1" applyFont="1" applyBorder="1" applyAlignment="1">
      <alignment horizontal="right"/>
    </xf>
    <xf numFmtId="168" fontId="38" fillId="0" borderId="34" xfId="0" applyNumberFormat="1" applyFont="1" applyBorder="1" applyAlignment="1">
      <alignment/>
    </xf>
    <xf numFmtId="166" fontId="38" fillId="0" borderId="35" xfId="0" applyNumberFormat="1" applyFont="1" applyBorder="1" applyAlignment="1">
      <alignment horizontal="right"/>
    </xf>
    <xf numFmtId="4" fontId="39" fillId="0" borderId="31" xfId="0" applyNumberFormat="1" applyFont="1" applyBorder="1" applyAlignment="1">
      <alignment/>
    </xf>
    <xf numFmtId="166" fontId="38" fillId="0" borderId="36" xfId="0" applyNumberFormat="1" applyFont="1" applyBorder="1" applyAlignment="1">
      <alignment horizontal="right"/>
    </xf>
    <xf numFmtId="0" fontId="38" fillId="0" borderId="37" xfId="0" applyFont="1" applyBorder="1" applyAlignment="1">
      <alignment horizontal="right"/>
    </xf>
    <xf numFmtId="0" fontId="38" fillId="0" borderId="37" xfId="0" applyFont="1" applyBorder="1" applyAlignment="1">
      <alignment/>
    </xf>
    <xf numFmtId="169" fontId="38" fillId="0" borderId="37" xfId="0" applyNumberFormat="1" applyFont="1" applyBorder="1" applyAlignment="1">
      <alignment/>
    </xf>
    <xf numFmtId="4" fontId="38" fillId="0" borderId="37" xfId="0" applyNumberFormat="1" applyFont="1" applyBorder="1" applyAlignment="1">
      <alignment/>
    </xf>
    <xf numFmtId="4" fontId="38" fillId="0" borderId="38" xfId="0" applyNumberFormat="1" applyFont="1" applyBorder="1" applyAlignment="1">
      <alignment/>
    </xf>
    <xf numFmtId="169" fontId="38" fillId="0" borderId="24" xfId="0" applyNumberFormat="1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30" xfId="0" applyNumberFormat="1" applyFont="1" applyBorder="1" applyAlignment="1">
      <alignment horizontal="right"/>
    </xf>
    <xf numFmtId="0" fontId="38" fillId="0" borderId="36" xfId="0" applyFont="1" applyBorder="1" applyAlignment="1">
      <alignment horizontal="right"/>
    </xf>
    <xf numFmtId="0" fontId="39" fillId="0" borderId="37" xfId="0" applyFont="1" applyBorder="1" applyAlignment="1">
      <alignment/>
    </xf>
    <xf numFmtId="4" fontId="39" fillId="0" borderId="37" xfId="0" applyNumberFormat="1" applyFont="1" applyBorder="1" applyAlignment="1">
      <alignment/>
    </xf>
    <xf numFmtId="3" fontId="39" fillId="0" borderId="38" xfId="0" applyNumberFormat="1" applyFont="1" applyBorder="1" applyAlignment="1">
      <alignment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/>
    </xf>
    <xf numFmtId="0" fontId="39" fillId="0" borderId="35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169" fontId="38" fillId="0" borderId="31" xfId="0" applyNumberFormat="1" applyFont="1" applyBorder="1" applyAlignment="1">
      <alignment/>
    </xf>
    <xf numFmtId="169" fontId="39" fillId="0" borderId="37" xfId="0" applyNumberFormat="1" applyFont="1" applyBorder="1" applyAlignment="1">
      <alignment/>
    </xf>
    <xf numFmtId="169" fontId="39" fillId="0" borderId="38" xfId="0" applyNumberFormat="1" applyFont="1" applyBorder="1" applyAlignment="1">
      <alignment/>
    </xf>
    <xf numFmtId="0" fontId="38" fillId="0" borderId="48" xfId="0" applyFont="1" applyBorder="1" applyAlignment="1">
      <alignment horizontal="right"/>
    </xf>
    <xf numFmtId="0" fontId="39" fillId="0" borderId="49" xfId="0" applyFont="1" applyBorder="1" applyAlignment="1">
      <alignment/>
    </xf>
    <xf numFmtId="4" fontId="39" fillId="0" borderId="49" xfId="0" applyNumberFormat="1" applyFont="1" applyBorder="1" applyAlignment="1">
      <alignment/>
    </xf>
    <xf numFmtId="4" fontId="39" fillId="0" borderId="50" xfId="0" applyNumberFormat="1" applyFont="1" applyBorder="1" applyAlignment="1">
      <alignment/>
    </xf>
    <xf numFmtId="0" fontId="39" fillId="0" borderId="29" xfId="0" applyFont="1" applyBorder="1" applyAlignment="1">
      <alignment horizontal="center"/>
    </xf>
    <xf numFmtId="0" fontId="38" fillId="0" borderId="42" xfId="0" applyFont="1" applyBorder="1" applyAlignment="1">
      <alignment/>
    </xf>
    <xf numFmtId="0" fontId="38" fillId="0" borderId="0" xfId="0" applyFont="1" applyBorder="1" applyAlignment="1">
      <alignment horizontal="right"/>
    </xf>
    <xf numFmtId="4" fontId="38" fillId="0" borderId="51" xfId="0" applyNumberFormat="1" applyFont="1" applyBorder="1" applyAlignment="1">
      <alignment/>
    </xf>
    <xf numFmtId="0" fontId="39" fillId="0" borderId="52" xfId="0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33" xfId="0" applyFont="1" applyBorder="1" applyAlignment="1">
      <alignment/>
    </xf>
    <xf numFmtId="0" fontId="39" fillId="0" borderId="54" xfId="0" applyFont="1" applyBorder="1" applyAlignment="1">
      <alignment/>
    </xf>
    <xf numFmtId="0" fontId="38" fillId="0" borderId="55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30" xfId="0" applyFont="1" applyBorder="1" applyAlignment="1">
      <alignment horizontal="left"/>
    </xf>
    <xf numFmtId="4" fontId="38" fillId="0" borderId="31" xfId="0" applyNumberFormat="1" applyFont="1" applyBorder="1" applyAlignment="1">
      <alignment/>
    </xf>
    <xf numFmtId="4" fontId="38" fillId="0" borderId="56" xfId="0" applyNumberFormat="1" applyFont="1" applyBorder="1" applyAlignment="1">
      <alignment/>
    </xf>
    <xf numFmtId="0" fontId="38" fillId="0" borderId="30" xfId="0" applyFont="1" applyBorder="1" applyAlignment="1">
      <alignment/>
    </xf>
    <xf numFmtId="164" fontId="39" fillId="0" borderId="31" xfId="0" applyNumberFormat="1" applyFont="1" applyBorder="1" applyAlignment="1">
      <alignment/>
    </xf>
    <xf numFmtId="164" fontId="38" fillId="0" borderId="31" xfId="0" applyNumberFormat="1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38" xfId="0" applyFont="1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2" fontId="38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39" fillId="0" borderId="60" xfId="0" applyFont="1" applyBorder="1" applyAlignment="1">
      <alignment horizontal="left"/>
    </xf>
    <xf numFmtId="0" fontId="39" fillId="0" borderId="61" xfId="0" applyFont="1" applyBorder="1" applyAlignment="1">
      <alignment horizontal="left"/>
    </xf>
    <xf numFmtId="0" fontId="39" fillId="0" borderId="52" xfId="0" applyFont="1" applyBorder="1" applyAlignment="1">
      <alignment horizontal="left"/>
    </xf>
    <xf numFmtId="0" fontId="39" fillId="0" borderId="62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8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tabSelected="1" zoomScalePageLayoutView="0" workbookViewId="0" topLeftCell="A1">
      <selection activeCell="C118" sqref="C118:D118"/>
    </sheetView>
  </sheetViews>
  <sheetFormatPr defaultColWidth="9.140625" defaultRowHeight="15"/>
  <cols>
    <col min="1" max="1" width="6.7109375" style="14" customWidth="1"/>
    <col min="2" max="2" width="57.140625" style="1" customWidth="1"/>
    <col min="3" max="3" width="8.8515625" style="1" customWidth="1"/>
    <col min="4" max="4" width="10.28125" style="1" bestFit="1" customWidth="1"/>
    <col min="5" max="5" width="11.421875" style="1" customWidth="1"/>
    <col min="6" max="6" width="18.7109375" style="1" customWidth="1"/>
    <col min="7" max="7" width="14.57421875" style="1" customWidth="1"/>
    <col min="8" max="8" width="10.421875" style="1" customWidth="1"/>
    <col min="9" max="16384" width="9.140625" style="1" customWidth="1"/>
  </cols>
  <sheetData>
    <row r="2" ht="15">
      <c r="B2" s="47" t="s">
        <v>111</v>
      </c>
    </row>
    <row r="3" spans="2:6" ht="18.75">
      <c r="B3" s="145" t="s">
        <v>112</v>
      </c>
      <c r="C3" s="145"/>
      <c r="D3" s="145"/>
      <c r="E3" s="145"/>
      <c r="F3" s="145"/>
    </row>
    <row r="5" spans="2:8" ht="15.75">
      <c r="B5" s="140" t="s">
        <v>0</v>
      </c>
      <c r="C5" s="140"/>
      <c r="D5" s="140"/>
      <c r="E5" s="140"/>
      <c r="F5" s="140"/>
      <c r="G5" s="140"/>
      <c r="H5" s="140"/>
    </row>
    <row r="6" spans="2:8" ht="15">
      <c r="B6" s="2"/>
      <c r="C6" s="2"/>
      <c r="D6" s="3">
        <v>2011</v>
      </c>
      <c r="E6" s="8" t="s">
        <v>61</v>
      </c>
      <c r="F6" s="2" t="s">
        <v>64</v>
      </c>
      <c r="G6" s="20" t="s">
        <v>62</v>
      </c>
      <c r="H6" s="3" t="s">
        <v>63</v>
      </c>
    </row>
    <row r="7" spans="2:8" ht="15">
      <c r="B7" s="2" t="s">
        <v>1</v>
      </c>
      <c r="C7" s="3" t="s">
        <v>7</v>
      </c>
      <c r="D7" s="4">
        <v>0.079</v>
      </c>
      <c r="E7" s="19">
        <v>1.051</v>
      </c>
      <c r="F7" s="19"/>
      <c r="G7" s="19">
        <v>1.071</v>
      </c>
      <c r="H7" s="19">
        <v>1.054</v>
      </c>
    </row>
    <row r="8" spans="2:8" ht="15">
      <c r="B8" s="2" t="s">
        <v>4</v>
      </c>
      <c r="C8" s="3" t="s">
        <v>7</v>
      </c>
      <c r="D8" s="4"/>
      <c r="E8" s="4"/>
      <c r="F8" s="4"/>
      <c r="G8" s="19">
        <v>0.025</v>
      </c>
      <c r="H8" s="19">
        <v>0.025</v>
      </c>
    </row>
    <row r="9" spans="2:8" ht="15">
      <c r="B9" s="2" t="s">
        <v>2</v>
      </c>
      <c r="C9" s="3" t="s">
        <v>8</v>
      </c>
      <c r="D9" s="9">
        <v>414.5</v>
      </c>
      <c r="E9" s="9">
        <v>414.5</v>
      </c>
      <c r="F9" s="4"/>
      <c r="G9" s="9">
        <v>414.5</v>
      </c>
      <c r="H9" s="9">
        <v>414.5</v>
      </c>
    </row>
    <row r="10" spans="2:8" ht="15">
      <c r="B10" s="2" t="s">
        <v>3</v>
      </c>
      <c r="C10" s="3" t="s">
        <v>7</v>
      </c>
      <c r="D10" s="4"/>
      <c r="E10" s="4">
        <v>0</v>
      </c>
      <c r="F10" s="4"/>
      <c r="G10" s="4">
        <v>0</v>
      </c>
      <c r="H10" s="4">
        <v>0</v>
      </c>
    </row>
    <row r="11" spans="2:8" ht="15">
      <c r="B11" s="2" t="s">
        <v>5</v>
      </c>
      <c r="C11" s="2"/>
      <c r="D11" s="9">
        <v>75</v>
      </c>
      <c r="E11" s="4">
        <v>0.75</v>
      </c>
      <c r="F11" s="4"/>
      <c r="G11" s="4">
        <v>0.75</v>
      </c>
      <c r="H11" s="4">
        <v>0.75</v>
      </c>
    </row>
    <row r="12" spans="2:8" ht="15">
      <c r="B12" s="2" t="s">
        <v>6</v>
      </c>
      <c r="C12" s="2"/>
      <c r="D12" s="9"/>
      <c r="E12" s="10">
        <v>1.051</v>
      </c>
      <c r="F12" s="10"/>
      <c r="G12" s="10">
        <v>1.044</v>
      </c>
      <c r="H12" s="10">
        <v>1.028</v>
      </c>
    </row>
    <row r="13" spans="2:8" ht="15">
      <c r="B13" s="12"/>
      <c r="C13" s="12"/>
      <c r="D13" s="127"/>
      <c r="E13" s="128"/>
      <c r="F13" s="128"/>
      <c r="G13" s="128"/>
      <c r="H13" s="128"/>
    </row>
    <row r="14" spans="5:8" ht="15.75" thickBot="1">
      <c r="E14" s="11"/>
      <c r="F14" s="11"/>
      <c r="G14" s="11"/>
      <c r="H14" s="11"/>
    </row>
    <row r="15" spans="1:8" ht="15">
      <c r="A15" s="141" t="s">
        <v>9</v>
      </c>
      <c r="B15" s="142"/>
      <c r="C15" s="142"/>
      <c r="D15" s="143"/>
      <c r="E15" s="143"/>
      <c r="F15" s="143"/>
      <c r="G15" s="143"/>
      <c r="H15" s="144"/>
    </row>
    <row r="16" spans="1:8" ht="15">
      <c r="A16" s="81" t="s">
        <v>10</v>
      </c>
      <c r="B16" s="42" t="s">
        <v>12</v>
      </c>
      <c r="C16" s="43" t="s">
        <v>13</v>
      </c>
      <c r="D16" s="43" t="s">
        <v>61</v>
      </c>
      <c r="E16" s="43" t="s">
        <v>62</v>
      </c>
      <c r="F16" s="42" t="s">
        <v>65</v>
      </c>
      <c r="G16" s="42" t="s">
        <v>65</v>
      </c>
      <c r="H16" s="82"/>
    </row>
    <row r="17" spans="1:8" ht="15.75" thickBot="1">
      <c r="A17" s="83" t="s">
        <v>11</v>
      </c>
      <c r="B17" s="84"/>
      <c r="C17" s="85" t="s">
        <v>14</v>
      </c>
      <c r="D17" s="85" t="s">
        <v>60</v>
      </c>
      <c r="E17" s="85" t="s">
        <v>60</v>
      </c>
      <c r="F17" s="86" t="s">
        <v>66</v>
      </c>
      <c r="G17" s="87" t="s">
        <v>67</v>
      </c>
      <c r="H17" s="88" t="s">
        <v>63</v>
      </c>
    </row>
    <row r="18" spans="1:8" ht="15">
      <c r="A18" s="50" t="s">
        <v>15</v>
      </c>
      <c r="B18" s="51" t="s">
        <v>39</v>
      </c>
      <c r="C18" s="51" t="s">
        <v>41</v>
      </c>
      <c r="D18" s="52">
        <v>703.7</v>
      </c>
      <c r="E18" s="52">
        <v>734.8</v>
      </c>
      <c r="F18" s="53">
        <v>3900</v>
      </c>
      <c r="G18" s="53">
        <v>4400</v>
      </c>
      <c r="H18" s="54">
        <v>755.1</v>
      </c>
    </row>
    <row r="19" spans="1:8" ht="15">
      <c r="A19" s="55" t="s">
        <v>16</v>
      </c>
      <c r="B19" s="6" t="s">
        <v>40</v>
      </c>
      <c r="C19" s="6" t="s">
        <v>41</v>
      </c>
      <c r="D19" s="26">
        <v>671</v>
      </c>
      <c r="E19" s="6">
        <v>700.7</v>
      </c>
      <c r="F19" s="22">
        <v>3000</v>
      </c>
      <c r="G19" s="22">
        <v>3500</v>
      </c>
      <c r="H19" s="56">
        <v>720.1</v>
      </c>
    </row>
    <row r="20" spans="1:8" ht="15">
      <c r="A20" s="55" t="s">
        <v>17</v>
      </c>
      <c r="B20" s="18" t="s">
        <v>55</v>
      </c>
      <c r="C20" s="6" t="s">
        <v>41</v>
      </c>
      <c r="D20" s="26">
        <v>32.7</v>
      </c>
      <c r="E20" s="6">
        <v>34.1</v>
      </c>
      <c r="F20" s="22">
        <v>900</v>
      </c>
      <c r="G20" s="22">
        <v>900</v>
      </c>
      <c r="H20" s="56">
        <v>35.1</v>
      </c>
    </row>
    <row r="21" spans="1:8" ht="15">
      <c r="A21" s="57"/>
      <c r="B21" s="12" t="s">
        <v>54</v>
      </c>
      <c r="C21" s="17"/>
      <c r="D21" s="27"/>
      <c r="E21" s="17"/>
      <c r="F21" s="23"/>
      <c r="G21" s="17"/>
      <c r="H21" s="58"/>
    </row>
    <row r="22" spans="1:8" ht="15">
      <c r="A22" s="59" t="s">
        <v>18</v>
      </c>
      <c r="B22" s="2" t="s">
        <v>42</v>
      </c>
      <c r="C22" s="2" t="s">
        <v>41</v>
      </c>
      <c r="D22" s="31">
        <v>5563.1</v>
      </c>
      <c r="E22" s="33">
        <v>5809.2</v>
      </c>
      <c r="F22" s="31">
        <v>10362.6</v>
      </c>
      <c r="G22" s="31">
        <v>10362.6</v>
      </c>
      <c r="H22" s="60">
        <v>5969.8</v>
      </c>
    </row>
    <row r="23" spans="1:8" ht="15">
      <c r="A23" s="59" t="s">
        <v>19</v>
      </c>
      <c r="B23" s="2" t="s">
        <v>94</v>
      </c>
      <c r="C23" s="2" t="s">
        <v>41</v>
      </c>
      <c r="D23" s="31">
        <v>3045.6</v>
      </c>
      <c r="E23" s="33">
        <v>3180.3</v>
      </c>
      <c r="F23" s="31">
        <v>1287.8</v>
      </c>
      <c r="G23" s="31">
        <v>1500</v>
      </c>
      <c r="H23" s="60">
        <v>3268.2</v>
      </c>
    </row>
    <row r="24" spans="1:8" ht="15">
      <c r="A24" s="59" t="s">
        <v>20</v>
      </c>
      <c r="B24" s="2" t="s">
        <v>43</v>
      </c>
      <c r="C24" s="2" t="s">
        <v>41</v>
      </c>
      <c r="D24" s="28"/>
      <c r="E24" s="28">
        <v>0</v>
      </c>
      <c r="F24" s="21"/>
      <c r="G24" s="25"/>
      <c r="H24" s="60">
        <v>0</v>
      </c>
    </row>
    <row r="25" spans="1:8" ht="15">
      <c r="A25" s="59" t="s">
        <v>21</v>
      </c>
      <c r="B25" s="2" t="s">
        <v>44</v>
      </c>
      <c r="C25" s="2" t="s">
        <v>41</v>
      </c>
      <c r="D25" s="28">
        <v>0</v>
      </c>
      <c r="E25" s="28">
        <v>0</v>
      </c>
      <c r="F25" s="25">
        <v>322.6</v>
      </c>
      <c r="G25" s="25">
        <v>350</v>
      </c>
      <c r="H25" s="60">
        <v>0</v>
      </c>
    </row>
    <row r="26" spans="1:8" ht="15">
      <c r="A26" s="59" t="s">
        <v>22</v>
      </c>
      <c r="B26" s="2" t="s">
        <v>46</v>
      </c>
      <c r="C26" s="2" t="s">
        <v>41</v>
      </c>
      <c r="D26" s="28"/>
      <c r="E26" s="28">
        <v>0</v>
      </c>
      <c r="F26" s="25">
        <v>322.6</v>
      </c>
      <c r="G26" s="25">
        <v>350</v>
      </c>
      <c r="H26" s="60">
        <v>0</v>
      </c>
    </row>
    <row r="27" spans="1:8" ht="15">
      <c r="A27" s="59" t="s">
        <v>23</v>
      </c>
      <c r="B27" s="2" t="s">
        <v>47</v>
      </c>
      <c r="C27" s="2" t="s">
        <v>41</v>
      </c>
      <c r="D27" s="28"/>
      <c r="E27" s="28">
        <v>0</v>
      </c>
      <c r="F27" s="21"/>
      <c r="G27" s="2"/>
      <c r="H27" s="60">
        <v>0</v>
      </c>
    </row>
    <row r="28" spans="1:8" ht="15">
      <c r="A28" s="59" t="s">
        <v>24</v>
      </c>
      <c r="B28" s="2" t="s">
        <v>48</v>
      </c>
      <c r="C28" s="2" t="s">
        <v>41</v>
      </c>
      <c r="D28" s="28"/>
      <c r="E28" s="28">
        <v>0</v>
      </c>
      <c r="F28" s="21"/>
      <c r="G28" s="2"/>
      <c r="H28" s="60">
        <v>0</v>
      </c>
    </row>
    <row r="29" spans="1:8" ht="15">
      <c r="A29" s="59" t="s">
        <v>25</v>
      </c>
      <c r="B29" s="2" t="s">
        <v>49</v>
      </c>
      <c r="C29" s="2" t="s">
        <v>41</v>
      </c>
      <c r="D29" s="28"/>
      <c r="E29" s="28">
        <v>0</v>
      </c>
      <c r="F29" s="21"/>
      <c r="G29" s="2"/>
      <c r="H29" s="60">
        <v>0</v>
      </c>
    </row>
    <row r="30" spans="1:8" ht="15">
      <c r="A30" s="59" t="s">
        <v>26</v>
      </c>
      <c r="B30" s="2" t="s">
        <v>50</v>
      </c>
      <c r="C30" s="2" t="s">
        <v>41</v>
      </c>
      <c r="D30" s="28"/>
      <c r="E30" s="28">
        <v>0</v>
      </c>
      <c r="F30" s="21"/>
      <c r="G30" s="2"/>
      <c r="H30" s="60">
        <v>0</v>
      </c>
    </row>
    <row r="31" spans="1:8" ht="15">
      <c r="A31" s="59" t="s">
        <v>27</v>
      </c>
      <c r="B31" s="2" t="s">
        <v>51</v>
      </c>
      <c r="C31" s="2" t="s">
        <v>41</v>
      </c>
      <c r="D31" s="28"/>
      <c r="E31" s="28">
        <v>0</v>
      </c>
      <c r="F31" s="21"/>
      <c r="G31" s="2"/>
      <c r="H31" s="60">
        <v>0</v>
      </c>
    </row>
    <row r="32" spans="1:8" ht="15">
      <c r="A32" s="59" t="s">
        <v>28</v>
      </c>
      <c r="B32" s="2" t="s">
        <v>52</v>
      </c>
      <c r="C32" s="2" t="s">
        <v>41</v>
      </c>
      <c r="D32" s="28"/>
      <c r="E32" s="28">
        <v>0</v>
      </c>
      <c r="F32" s="21"/>
      <c r="G32" s="2"/>
      <c r="H32" s="60">
        <v>0</v>
      </c>
    </row>
    <row r="33" spans="1:8" ht="15">
      <c r="A33" s="61" t="s">
        <v>29</v>
      </c>
      <c r="B33" s="6" t="s">
        <v>53</v>
      </c>
      <c r="C33" s="2" t="s">
        <v>41</v>
      </c>
      <c r="D33" s="28"/>
      <c r="E33" s="26">
        <v>0</v>
      </c>
      <c r="F33" s="21"/>
      <c r="G33" s="2"/>
      <c r="H33" s="56">
        <v>0</v>
      </c>
    </row>
    <row r="34" spans="1:8" ht="18.75" customHeight="1">
      <c r="A34" s="62" t="s">
        <v>30</v>
      </c>
      <c r="B34" s="6" t="s">
        <v>56</v>
      </c>
      <c r="C34" s="6" t="s">
        <v>41</v>
      </c>
      <c r="D34" s="34"/>
      <c r="E34" s="26">
        <v>0</v>
      </c>
      <c r="F34" s="37"/>
      <c r="G34" s="13"/>
      <c r="H34" s="56">
        <v>0</v>
      </c>
    </row>
    <row r="35" spans="1:8" ht="18.75" customHeight="1">
      <c r="A35" s="63"/>
      <c r="B35" s="7" t="s">
        <v>57</v>
      </c>
      <c r="C35" s="17"/>
      <c r="D35" s="35"/>
      <c r="E35" s="36"/>
      <c r="F35" s="38"/>
      <c r="G35" s="24"/>
      <c r="H35" s="64"/>
    </row>
    <row r="36" spans="1:8" ht="15">
      <c r="A36" s="65" t="s">
        <v>31</v>
      </c>
      <c r="B36" s="7" t="s">
        <v>58</v>
      </c>
      <c r="C36" s="2" t="s">
        <v>41</v>
      </c>
      <c r="D36" s="28"/>
      <c r="E36" s="36">
        <v>0</v>
      </c>
      <c r="F36" s="21"/>
      <c r="G36" s="2"/>
      <c r="H36" s="64">
        <v>0</v>
      </c>
    </row>
    <row r="37" spans="1:8" ht="15">
      <c r="A37" s="59" t="s">
        <v>32</v>
      </c>
      <c r="B37" s="2" t="s">
        <v>59</v>
      </c>
      <c r="C37" s="2" t="s">
        <v>41</v>
      </c>
      <c r="D37" s="25">
        <v>3045.6</v>
      </c>
      <c r="E37" s="21">
        <v>3180.3</v>
      </c>
      <c r="F37" s="25">
        <v>965.2</v>
      </c>
      <c r="G37" s="25">
        <v>1150</v>
      </c>
      <c r="H37" s="60">
        <v>3268.2</v>
      </c>
    </row>
    <row r="38" spans="1:8" ht="15">
      <c r="A38" s="59" t="s">
        <v>33</v>
      </c>
      <c r="B38" s="15" t="s">
        <v>37</v>
      </c>
      <c r="C38" s="2" t="s">
        <v>41</v>
      </c>
      <c r="D38" s="25">
        <v>1468</v>
      </c>
      <c r="E38" s="21">
        <v>1532.9</v>
      </c>
      <c r="F38" s="25">
        <v>632.6</v>
      </c>
      <c r="G38" s="25">
        <v>800</v>
      </c>
      <c r="H38" s="60">
        <v>1575.3</v>
      </c>
    </row>
    <row r="39" spans="1:8" ht="15">
      <c r="A39" s="59" t="s">
        <v>34</v>
      </c>
      <c r="B39" s="15" t="s">
        <v>38</v>
      </c>
      <c r="C39" s="2" t="s">
        <v>41</v>
      </c>
      <c r="D39" s="25"/>
      <c r="E39" s="21"/>
      <c r="F39" s="21"/>
      <c r="G39" s="25"/>
      <c r="H39" s="60">
        <v>0</v>
      </c>
    </row>
    <row r="40" spans="1:8" ht="15">
      <c r="A40" s="59" t="s">
        <v>35</v>
      </c>
      <c r="B40" s="15" t="s">
        <v>45</v>
      </c>
      <c r="C40" s="2" t="s">
        <v>41</v>
      </c>
      <c r="D40" s="25">
        <v>1577.6</v>
      </c>
      <c r="E40" s="21">
        <v>1647.4</v>
      </c>
      <c r="F40" s="25">
        <v>332.6</v>
      </c>
      <c r="G40" s="25">
        <v>350</v>
      </c>
      <c r="H40" s="60">
        <v>1692.9</v>
      </c>
    </row>
    <row r="41" spans="1:8" ht="15">
      <c r="A41" s="59"/>
      <c r="B41" s="30" t="s">
        <v>80</v>
      </c>
      <c r="C41" s="2" t="s">
        <v>41</v>
      </c>
      <c r="D41" s="33">
        <f>D18+D22+D23</f>
        <v>9312.4</v>
      </c>
      <c r="E41" s="33">
        <f>E18+E22+E23</f>
        <v>9724.3</v>
      </c>
      <c r="F41" s="33">
        <f>F18+F22+F23</f>
        <v>15550.4</v>
      </c>
      <c r="G41" s="33">
        <f>G18+G22+G23</f>
        <v>16262.6</v>
      </c>
      <c r="H41" s="66">
        <v>9993.2</v>
      </c>
    </row>
    <row r="42" spans="1:8" ht="15.75" thickBot="1">
      <c r="A42" s="67"/>
      <c r="B42" s="68" t="s">
        <v>36</v>
      </c>
      <c r="C42" s="69" t="s">
        <v>41</v>
      </c>
      <c r="D42" s="70"/>
      <c r="E42" s="71"/>
      <c r="F42" s="71"/>
      <c r="G42" s="69"/>
      <c r="H42" s="72">
        <v>0</v>
      </c>
    </row>
    <row r="43" spans="4:7" ht="15">
      <c r="D43" s="29"/>
      <c r="G43" s="39"/>
    </row>
    <row r="44" spans="4:7" ht="15">
      <c r="D44" s="29"/>
      <c r="G44" s="39"/>
    </row>
    <row r="45" spans="4:7" ht="15">
      <c r="D45" s="29"/>
      <c r="G45" s="39"/>
    </row>
    <row r="46" spans="4:7" ht="15.75" thickBot="1">
      <c r="D46" s="29"/>
      <c r="G46" s="39"/>
    </row>
    <row r="47" spans="1:8" ht="15">
      <c r="A47" s="141" t="s">
        <v>82</v>
      </c>
      <c r="B47" s="142"/>
      <c r="C47" s="142"/>
      <c r="D47" s="143"/>
      <c r="E47" s="143"/>
      <c r="F47" s="143"/>
      <c r="G47" s="143"/>
      <c r="H47" s="144"/>
    </row>
    <row r="48" spans="1:8" ht="15">
      <c r="A48" s="81" t="s">
        <v>10</v>
      </c>
      <c r="B48" s="42" t="s">
        <v>12</v>
      </c>
      <c r="C48" s="43" t="s">
        <v>13</v>
      </c>
      <c r="D48" s="43" t="s">
        <v>61</v>
      </c>
      <c r="E48" s="43" t="s">
        <v>62</v>
      </c>
      <c r="F48" s="42" t="s">
        <v>65</v>
      </c>
      <c r="G48" s="42" t="s">
        <v>65</v>
      </c>
      <c r="H48" s="82"/>
    </row>
    <row r="49" spans="1:8" ht="15.75" thickBot="1">
      <c r="A49" s="83" t="s">
        <v>11</v>
      </c>
      <c r="B49" s="84"/>
      <c r="C49" s="85" t="s">
        <v>14</v>
      </c>
      <c r="D49" s="85" t="s">
        <v>60</v>
      </c>
      <c r="E49" s="85" t="s">
        <v>60</v>
      </c>
      <c r="F49" s="86" t="s">
        <v>66</v>
      </c>
      <c r="G49" s="87" t="s">
        <v>67</v>
      </c>
      <c r="H49" s="88" t="s">
        <v>63</v>
      </c>
    </row>
    <row r="50" spans="1:8" ht="15">
      <c r="A50" s="50" t="s">
        <v>68</v>
      </c>
      <c r="B50" s="51" t="s">
        <v>89</v>
      </c>
      <c r="C50" s="51" t="s">
        <v>41</v>
      </c>
      <c r="D50" s="73"/>
      <c r="E50" s="51"/>
      <c r="F50" s="51"/>
      <c r="G50" s="51"/>
      <c r="H50" s="74"/>
    </row>
    <row r="51" spans="1:8" ht="15">
      <c r="A51" s="55" t="s">
        <v>69</v>
      </c>
      <c r="B51" s="2" t="s">
        <v>90</v>
      </c>
      <c r="C51" s="2" t="s">
        <v>41</v>
      </c>
      <c r="D51" s="25">
        <v>247.5</v>
      </c>
      <c r="E51" s="2">
        <v>106.6</v>
      </c>
      <c r="F51" s="2">
        <v>106.6</v>
      </c>
      <c r="G51" s="2">
        <v>155.2</v>
      </c>
      <c r="H51" s="75">
        <v>118.3</v>
      </c>
    </row>
    <row r="52" spans="1:8" ht="15">
      <c r="A52" s="59" t="s">
        <v>70</v>
      </c>
      <c r="B52" s="2" t="s">
        <v>91</v>
      </c>
      <c r="C52" s="2" t="s">
        <v>41</v>
      </c>
      <c r="D52" s="25"/>
      <c r="E52" s="2">
        <v>58.7</v>
      </c>
      <c r="F52" s="2">
        <v>58.7</v>
      </c>
      <c r="G52" s="2"/>
      <c r="H52" s="75">
        <v>64.6</v>
      </c>
    </row>
    <row r="53" spans="1:8" ht="15">
      <c r="A53" s="59" t="s">
        <v>71</v>
      </c>
      <c r="B53" s="2" t="s">
        <v>92</v>
      </c>
      <c r="C53" s="2" t="s">
        <v>41</v>
      </c>
      <c r="D53" s="25"/>
      <c r="E53" s="25">
        <v>0</v>
      </c>
      <c r="F53" s="25">
        <v>0</v>
      </c>
      <c r="G53" s="2"/>
      <c r="H53" s="60">
        <v>0</v>
      </c>
    </row>
    <row r="54" spans="1:8" ht="15">
      <c r="A54" s="59" t="s">
        <v>72</v>
      </c>
      <c r="B54" s="2" t="s">
        <v>93</v>
      </c>
      <c r="C54" s="2" t="s">
        <v>41</v>
      </c>
      <c r="D54" s="25">
        <v>0</v>
      </c>
      <c r="E54" s="25">
        <v>0</v>
      </c>
      <c r="F54" s="25">
        <v>0</v>
      </c>
      <c r="G54" s="2"/>
      <c r="H54" s="60">
        <v>0</v>
      </c>
    </row>
    <row r="55" spans="1:8" ht="15">
      <c r="A55" s="76" t="s">
        <v>73</v>
      </c>
      <c r="B55" s="2" t="s">
        <v>95</v>
      </c>
      <c r="C55" s="2" t="s">
        <v>41</v>
      </c>
      <c r="D55" s="25"/>
      <c r="E55" s="2"/>
      <c r="F55" s="2"/>
      <c r="G55" s="2"/>
      <c r="H55" s="75"/>
    </row>
    <row r="56" spans="1:8" ht="15">
      <c r="A56" s="55" t="s">
        <v>74</v>
      </c>
      <c r="B56" s="2" t="s">
        <v>96</v>
      </c>
      <c r="C56" s="2" t="s">
        <v>41</v>
      </c>
      <c r="D56" s="25"/>
      <c r="E56" s="2"/>
      <c r="F56" s="2"/>
      <c r="G56" s="2"/>
      <c r="H56" s="75"/>
    </row>
    <row r="57" spans="1:8" ht="15">
      <c r="A57" s="59" t="s">
        <v>75</v>
      </c>
      <c r="B57" s="2" t="s">
        <v>97</v>
      </c>
      <c r="C57" s="2" t="s">
        <v>41</v>
      </c>
      <c r="D57" s="25"/>
      <c r="E57" s="2"/>
      <c r="F57" s="2"/>
      <c r="G57" s="2"/>
      <c r="H57" s="75"/>
    </row>
    <row r="58" spans="1:8" ht="15">
      <c r="A58" s="59" t="s">
        <v>76</v>
      </c>
      <c r="B58" s="2" t="s">
        <v>98</v>
      </c>
      <c r="C58" s="2" t="s">
        <v>41</v>
      </c>
      <c r="D58" s="25">
        <v>1891.5</v>
      </c>
      <c r="E58" s="2">
        <v>1783.4</v>
      </c>
      <c r="F58" s="2">
        <v>3181.3</v>
      </c>
      <c r="G58" s="2">
        <v>3181.3</v>
      </c>
      <c r="H58" s="75">
        <v>1832.7</v>
      </c>
    </row>
    <row r="59" spans="1:8" ht="15">
      <c r="A59" s="59" t="s">
        <v>77</v>
      </c>
      <c r="B59" s="2" t="s">
        <v>99</v>
      </c>
      <c r="C59" s="2" t="s">
        <v>41</v>
      </c>
      <c r="D59" s="25"/>
      <c r="E59" s="2"/>
      <c r="F59" s="2"/>
      <c r="G59" s="2"/>
      <c r="H59" s="75"/>
    </row>
    <row r="60" spans="1:8" ht="15">
      <c r="A60" s="59" t="s">
        <v>78</v>
      </c>
      <c r="B60" s="2" t="s">
        <v>100</v>
      </c>
      <c r="C60" s="2" t="s">
        <v>41</v>
      </c>
      <c r="D60" s="25">
        <v>489.3</v>
      </c>
      <c r="E60" s="25">
        <v>489.3</v>
      </c>
      <c r="F60" s="2">
        <v>113.9</v>
      </c>
      <c r="G60" s="2"/>
      <c r="H60" s="75">
        <v>489.3</v>
      </c>
    </row>
    <row r="61" spans="1:8" ht="15">
      <c r="A61" s="59" t="s">
        <v>79</v>
      </c>
      <c r="B61" s="2" t="s">
        <v>101</v>
      </c>
      <c r="C61" s="2" t="s">
        <v>41</v>
      </c>
      <c r="D61" s="25"/>
      <c r="E61" s="2"/>
      <c r="F61" s="2"/>
      <c r="G61" s="2"/>
      <c r="H61" s="75"/>
    </row>
    <row r="62" spans="1:8" ht="15.75" thickBot="1">
      <c r="A62" s="77"/>
      <c r="B62" s="78" t="s">
        <v>81</v>
      </c>
      <c r="C62" s="69" t="s">
        <v>41</v>
      </c>
      <c r="D62" s="79">
        <f>SUM(D51:D61)</f>
        <v>2628.3</v>
      </c>
      <c r="E62" s="79">
        <v>2438.1</v>
      </c>
      <c r="F62" s="79">
        <v>3460.1</v>
      </c>
      <c r="G62" s="79">
        <f>SUM(G51:G61)</f>
        <v>3336.5</v>
      </c>
      <c r="H62" s="80">
        <f>SUM(H51:H61)</f>
        <v>2504.9</v>
      </c>
    </row>
    <row r="63" ht="15">
      <c r="D63" s="29"/>
    </row>
    <row r="64" ht="15">
      <c r="D64" s="29"/>
    </row>
    <row r="65" spans="1:4" ht="15">
      <c r="A65" s="41"/>
      <c r="B65" s="41"/>
      <c r="D65" s="29"/>
    </row>
    <row r="66" spans="1:4" ht="15.75" thickBot="1">
      <c r="A66" s="89"/>
      <c r="B66" s="41" t="s">
        <v>102</v>
      </c>
      <c r="D66" s="29"/>
    </row>
    <row r="67" spans="1:8" ht="15">
      <c r="A67" s="90" t="s">
        <v>10</v>
      </c>
      <c r="B67" s="91" t="s">
        <v>12</v>
      </c>
      <c r="C67" s="92" t="s">
        <v>13</v>
      </c>
      <c r="D67" s="92" t="s">
        <v>61</v>
      </c>
      <c r="E67" s="92" t="s">
        <v>62</v>
      </c>
      <c r="F67" s="91" t="s">
        <v>65</v>
      </c>
      <c r="G67" s="91" t="s">
        <v>65</v>
      </c>
      <c r="H67" s="93"/>
    </row>
    <row r="68" spans="1:8" ht="15">
      <c r="A68" s="94" t="s">
        <v>11</v>
      </c>
      <c r="B68" s="32"/>
      <c r="C68" s="45" t="s">
        <v>14</v>
      </c>
      <c r="D68" s="45" t="s">
        <v>60</v>
      </c>
      <c r="E68" s="45" t="s">
        <v>60</v>
      </c>
      <c r="F68" s="44" t="s">
        <v>66</v>
      </c>
      <c r="G68" s="46" t="s">
        <v>67</v>
      </c>
      <c r="H68" s="95" t="s">
        <v>63</v>
      </c>
    </row>
    <row r="69" spans="1:8" ht="15">
      <c r="A69" s="76" t="s">
        <v>83</v>
      </c>
      <c r="B69" s="2" t="s">
        <v>103</v>
      </c>
      <c r="C69" s="2" t="s">
        <v>41</v>
      </c>
      <c r="D69" s="28">
        <v>32.8</v>
      </c>
      <c r="E69" s="28">
        <v>32.8</v>
      </c>
      <c r="F69" s="28">
        <v>32.8</v>
      </c>
      <c r="G69" s="28">
        <v>32.8</v>
      </c>
      <c r="H69" s="96">
        <v>32.8</v>
      </c>
    </row>
    <row r="70" spans="1:8" ht="15">
      <c r="A70" s="55" t="s">
        <v>84</v>
      </c>
      <c r="B70" s="2" t="s">
        <v>104</v>
      </c>
      <c r="C70" s="2" t="s">
        <v>41</v>
      </c>
      <c r="D70" s="28"/>
      <c r="E70" s="2"/>
      <c r="F70" s="2"/>
      <c r="G70" s="2"/>
      <c r="H70" s="75"/>
    </row>
    <row r="71" spans="1:8" ht="15">
      <c r="A71" s="59" t="s">
        <v>85</v>
      </c>
      <c r="B71" s="2" t="s">
        <v>105</v>
      </c>
      <c r="C71" s="2" t="s">
        <v>41</v>
      </c>
      <c r="D71" s="28"/>
      <c r="E71" s="2"/>
      <c r="F71" s="2"/>
      <c r="G71" s="2"/>
      <c r="H71" s="75"/>
    </row>
    <row r="72" spans="1:8" ht="15">
      <c r="A72" s="59" t="s">
        <v>86</v>
      </c>
      <c r="B72" s="2" t="s">
        <v>106</v>
      </c>
      <c r="C72" s="2" t="s">
        <v>41</v>
      </c>
      <c r="D72" s="28"/>
      <c r="E72" s="2"/>
      <c r="F72" s="2"/>
      <c r="G72" s="2"/>
      <c r="H72" s="75"/>
    </row>
    <row r="73" spans="1:8" ht="15">
      <c r="A73" s="59" t="s">
        <v>87</v>
      </c>
      <c r="B73" s="2" t="s">
        <v>107</v>
      </c>
      <c r="C73" s="2" t="s">
        <v>41</v>
      </c>
      <c r="D73" s="28"/>
      <c r="E73" s="2"/>
      <c r="F73" s="2"/>
      <c r="G73" s="2"/>
      <c r="H73" s="75"/>
    </row>
    <row r="74" spans="1:8" ht="15">
      <c r="A74" s="59" t="s">
        <v>88</v>
      </c>
      <c r="B74" s="2" t="s">
        <v>108</v>
      </c>
      <c r="C74" s="2" t="s">
        <v>41</v>
      </c>
      <c r="D74" s="28"/>
      <c r="E74" s="2"/>
      <c r="F74" s="2"/>
      <c r="G74" s="2"/>
      <c r="H74" s="75"/>
    </row>
    <row r="75" spans="1:8" ht="15.75" thickBot="1">
      <c r="A75" s="77"/>
      <c r="B75" s="78" t="s">
        <v>109</v>
      </c>
      <c r="C75" s="69" t="s">
        <v>41</v>
      </c>
      <c r="D75" s="97">
        <f>D69</f>
        <v>32.8</v>
      </c>
      <c r="E75" s="97">
        <f>E69</f>
        <v>32.8</v>
      </c>
      <c r="F75" s="97">
        <f>F69</f>
        <v>32.8</v>
      </c>
      <c r="G75" s="97">
        <f>G69</f>
        <v>32.8</v>
      </c>
      <c r="H75" s="98">
        <f>H69</f>
        <v>32.8</v>
      </c>
    </row>
    <row r="76" ht="15.75" thickBot="1">
      <c r="D76" s="29"/>
    </row>
    <row r="77" spans="1:8" ht="15.75" thickBot="1">
      <c r="A77" s="99"/>
      <c r="B77" s="100" t="s">
        <v>110</v>
      </c>
      <c r="C77" s="100" t="s">
        <v>41</v>
      </c>
      <c r="D77" s="101">
        <f>D75+D62+D41</f>
        <v>11973.5</v>
      </c>
      <c r="E77" s="101">
        <f>E75+E62+E41</f>
        <v>12195.199999999999</v>
      </c>
      <c r="F77" s="101">
        <f>F75+F62+F41</f>
        <v>19043.3</v>
      </c>
      <c r="G77" s="101">
        <f>G75+G62+G41</f>
        <v>19631.9</v>
      </c>
      <c r="H77" s="102">
        <f>H75+H62+H41</f>
        <v>12530.900000000001</v>
      </c>
    </row>
    <row r="78" spans="1:8" ht="15">
      <c r="A78" s="105"/>
      <c r="B78" s="125"/>
      <c r="C78" s="125"/>
      <c r="D78" s="126"/>
      <c r="E78" s="126"/>
      <c r="F78" s="126"/>
      <c r="G78" s="126"/>
      <c r="H78" s="126"/>
    </row>
    <row r="79" spans="1:8" ht="15">
      <c r="A79" s="105"/>
      <c r="B79" s="125"/>
      <c r="C79" s="125"/>
      <c r="D79" s="126"/>
      <c r="E79" s="126"/>
      <c r="F79" s="126"/>
      <c r="G79" s="126"/>
      <c r="H79" s="126"/>
    </row>
    <row r="80" spans="1:8" ht="15">
      <c r="A80" s="105"/>
      <c r="B80" s="125"/>
      <c r="C80" s="125"/>
      <c r="D80" s="126"/>
      <c r="E80" s="126"/>
      <c r="F80" s="126"/>
      <c r="G80" s="126"/>
      <c r="H80" s="126"/>
    </row>
    <row r="81" spans="1:8" ht="16.5" customHeight="1">
      <c r="A81" s="105"/>
      <c r="B81" s="125"/>
      <c r="C81" s="125"/>
      <c r="D81" s="126"/>
      <c r="E81" s="126"/>
      <c r="F81" s="126"/>
      <c r="G81" s="126"/>
      <c r="H81" s="126"/>
    </row>
    <row r="82" spans="1:8" ht="15">
      <c r="A82" s="105"/>
      <c r="B82" s="125"/>
      <c r="C82" s="125"/>
      <c r="D82" s="126"/>
      <c r="E82" s="126"/>
      <c r="F82" s="126"/>
      <c r="G82" s="126"/>
      <c r="H82" s="126"/>
    </row>
    <row r="83" spans="1:8" ht="15">
      <c r="A83" s="105"/>
      <c r="B83" s="125"/>
      <c r="C83" s="125"/>
      <c r="D83" s="126"/>
      <c r="E83" s="126"/>
      <c r="F83" s="126"/>
      <c r="G83" s="126"/>
      <c r="H83" s="126"/>
    </row>
    <row r="84" spans="1:8" ht="15">
      <c r="A84" s="105"/>
      <c r="B84" s="125"/>
      <c r="C84" s="125"/>
      <c r="D84" s="126"/>
      <c r="E84" s="126"/>
      <c r="F84" s="126"/>
      <c r="G84" s="126"/>
      <c r="H84" s="126"/>
    </row>
    <row r="85" spans="1:8" ht="15">
      <c r="A85" s="105"/>
      <c r="B85" s="125"/>
      <c r="C85" s="125"/>
      <c r="D85" s="126"/>
      <c r="E85" s="126"/>
      <c r="F85" s="126"/>
      <c r="G85" s="126"/>
      <c r="H85" s="126"/>
    </row>
    <row r="86" spans="1:8" ht="15">
      <c r="A86" s="105"/>
      <c r="B86" s="125"/>
      <c r="C86" s="125"/>
      <c r="D86" s="126"/>
      <c r="E86" s="126"/>
      <c r="F86" s="126"/>
      <c r="G86" s="126"/>
      <c r="H86" s="126"/>
    </row>
    <row r="87" spans="1:8" ht="15">
      <c r="A87" s="105"/>
      <c r="B87" s="125"/>
      <c r="C87" s="125"/>
      <c r="D87" s="126"/>
      <c r="E87" s="126"/>
      <c r="F87" s="126"/>
      <c r="G87" s="126"/>
      <c r="H87" s="126"/>
    </row>
    <row r="88" spans="1:8" ht="15">
      <c r="A88" s="105"/>
      <c r="B88" s="125"/>
      <c r="C88" s="125"/>
      <c r="D88" s="126"/>
      <c r="E88" s="126"/>
      <c r="F88" s="126"/>
      <c r="G88" s="126"/>
      <c r="H88" s="126"/>
    </row>
    <row r="89" spans="1:8" ht="15">
      <c r="A89" s="105"/>
      <c r="B89" s="125"/>
      <c r="C89" s="125"/>
      <c r="D89" s="126"/>
      <c r="E89" s="126"/>
      <c r="F89" s="126"/>
      <c r="G89" s="126"/>
      <c r="H89" s="126"/>
    </row>
    <row r="90" spans="1:8" ht="15">
      <c r="A90" s="105"/>
      <c r="B90" s="125"/>
      <c r="C90" s="125"/>
      <c r="D90" s="126"/>
      <c r="E90" s="126"/>
      <c r="F90" s="126"/>
      <c r="G90" s="126"/>
      <c r="H90" s="126"/>
    </row>
    <row r="91" spans="1:8" ht="15">
      <c r="A91" s="105"/>
      <c r="B91" s="125"/>
      <c r="C91" s="125"/>
      <c r="D91" s="126"/>
      <c r="E91" s="126"/>
      <c r="F91" s="126"/>
      <c r="G91" s="126"/>
      <c r="H91" s="126"/>
    </row>
    <row r="92" spans="1:8" ht="15">
      <c r="A92" s="105"/>
      <c r="B92" s="125"/>
      <c r="C92" s="125"/>
      <c r="D92" s="126"/>
      <c r="E92" s="126"/>
      <c r="F92" s="126"/>
      <c r="G92" s="126"/>
      <c r="H92" s="126"/>
    </row>
    <row r="93" spans="1:8" ht="15">
      <c r="A93" s="105"/>
      <c r="B93" s="125"/>
      <c r="C93" s="125"/>
      <c r="D93" s="126"/>
      <c r="E93" s="126"/>
      <c r="F93" s="126"/>
      <c r="G93" s="126"/>
      <c r="H93" s="126"/>
    </row>
    <row r="94" spans="1:8" ht="15">
      <c r="A94" s="105"/>
      <c r="B94" s="125"/>
      <c r="C94" s="125"/>
      <c r="D94" s="126"/>
      <c r="E94" s="126"/>
      <c r="F94" s="126"/>
      <c r="G94" s="126"/>
      <c r="H94" s="126"/>
    </row>
    <row r="95" spans="1:8" ht="30" customHeight="1">
      <c r="A95" s="105"/>
      <c r="B95" s="125"/>
      <c r="C95" s="125"/>
      <c r="D95" s="126"/>
      <c r="E95" s="126"/>
      <c r="F95" s="126"/>
      <c r="G95" s="126"/>
      <c r="H95" s="126"/>
    </row>
    <row r="96" ht="15">
      <c r="D96" s="29"/>
    </row>
    <row r="97" spans="2:4" ht="15.75" thickBot="1">
      <c r="B97" s="47" t="s">
        <v>111</v>
      </c>
      <c r="D97" s="29"/>
    </row>
    <row r="98" spans="1:8" ht="15">
      <c r="A98" s="105"/>
      <c r="B98" s="111"/>
      <c r="C98" s="134" t="s">
        <v>13</v>
      </c>
      <c r="D98" s="146"/>
      <c r="E98" s="107" t="s">
        <v>62</v>
      </c>
      <c r="F98" s="91" t="s">
        <v>65</v>
      </c>
      <c r="G98" s="91" t="s">
        <v>65</v>
      </c>
      <c r="H98" s="93"/>
    </row>
    <row r="99" spans="1:8" ht="15">
      <c r="A99" s="105"/>
      <c r="B99" s="112"/>
      <c r="C99" s="136" t="s">
        <v>14</v>
      </c>
      <c r="D99" s="147"/>
      <c r="E99" s="49" t="s">
        <v>60</v>
      </c>
      <c r="F99" s="48" t="s">
        <v>66</v>
      </c>
      <c r="G99" s="49" t="s">
        <v>67</v>
      </c>
      <c r="H99" s="103" t="s">
        <v>63</v>
      </c>
    </row>
    <row r="100" spans="2:8" ht="15">
      <c r="B100" s="113" t="s">
        <v>117</v>
      </c>
      <c r="C100" s="129" t="s">
        <v>41</v>
      </c>
      <c r="D100" s="148"/>
      <c r="E100" s="109">
        <f>E101+E102+E103+E104</f>
        <v>12195.199999999999</v>
      </c>
      <c r="F100" s="33">
        <f>F101+F102+F103+F104</f>
        <v>19043.3</v>
      </c>
      <c r="G100" s="33">
        <f>G101+G102+G103+G104</f>
        <v>19631.899999999998</v>
      </c>
      <c r="H100" s="33">
        <f>H101+H102+H103+H104</f>
        <v>12530.9</v>
      </c>
    </row>
    <row r="101" spans="2:8" ht="15">
      <c r="B101" s="113" t="s">
        <v>118</v>
      </c>
      <c r="C101" s="129" t="s">
        <v>41</v>
      </c>
      <c r="D101" s="148"/>
      <c r="E101" s="108">
        <f>E41</f>
        <v>9724.3</v>
      </c>
      <c r="F101" s="21">
        <f>F41</f>
        <v>15550.4</v>
      </c>
      <c r="G101" s="21">
        <f>G41</f>
        <v>16262.6</v>
      </c>
      <c r="H101" s="21">
        <f>H41</f>
        <v>9993.2</v>
      </c>
    </row>
    <row r="102" spans="2:8" ht="15">
      <c r="B102" s="113" t="s">
        <v>119</v>
      </c>
      <c r="C102" s="129" t="s">
        <v>41</v>
      </c>
      <c r="D102" s="148"/>
      <c r="E102" s="108">
        <f>E62</f>
        <v>2438.1</v>
      </c>
      <c r="F102" s="21">
        <f>F62</f>
        <v>3460.1</v>
      </c>
      <c r="G102" s="21">
        <f>G62</f>
        <v>3336.5</v>
      </c>
      <c r="H102" s="21">
        <f>H62</f>
        <v>2504.9</v>
      </c>
    </row>
    <row r="103" spans="2:8" ht="15">
      <c r="B103" s="113" t="s">
        <v>103</v>
      </c>
      <c r="C103" s="129" t="s">
        <v>114</v>
      </c>
      <c r="D103" s="130"/>
      <c r="E103" s="108">
        <f>E75</f>
        <v>32.8</v>
      </c>
      <c r="F103" s="21">
        <f>F75</f>
        <v>32.8</v>
      </c>
      <c r="G103" s="21">
        <f>G75</f>
        <v>32.8</v>
      </c>
      <c r="H103" s="21">
        <f>H75</f>
        <v>32.8</v>
      </c>
    </row>
    <row r="104" spans="2:8" ht="15">
      <c r="B104" s="113" t="s">
        <v>120</v>
      </c>
      <c r="C104" s="129" t="s">
        <v>114</v>
      </c>
      <c r="D104" s="130"/>
      <c r="E104" s="16"/>
      <c r="F104" s="2"/>
      <c r="G104" s="2"/>
      <c r="H104" s="21">
        <v>0</v>
      </c>
    </row>
    <row r="105" spans="2:8" ht="15.75" thickBot="1">
      <c r="B105" s="114"/>
      <c r="C105" s="131" t="s">
        <v>41</v>
      </c>
      <c r="D105" s="133"/>
      <c r="E105" s="104"/>
      <c r="F105" s="104"/>
      <c r="G105" s="104"/>
      <c r="H105" s="106"/>
    </row>
    <row r="106" spans="4:8" ht="15.75" thickBot="1">
      <c r="D106" s="29"/>
      <c r="H106" s="40"/>
    </row>
    <row r="107" spans="2:8" ht="15">
      <c r="B107" s="115"/>
      <c r="C107" s="134" t="s">
        <v>13</v>
      </c>
      <c r="D107" s="135"/>
      <c r="E107" s="107" t="s">
        <v>62</v>
      </c>
      <c r="F107" s="91" t="s">
        <v>65</v>
      </c>
      <c r="G107" s="91" t="s">
        <v>65</v>
      </c>
      <c r="H107" s="93"/>
    </row>
    <row r="108" spans="2:8" ht="15">
      <c r="B108" s="116"/>
      <c r="C108" s="138" t="s">
        <v>14</v>
      </c>
      <c r="D108" s="139"/>
      <c r="E108" s="46" t="s">
        <v>60</v>
      </c>
      <c r="F108" s="44" t="s">
        <v>66</v>
      </c>
      <c r="G108" s="46" t="s">
        <v>67</v>
      </c>
      <c r="H108" s="95" t="s">
        <v>63</v>
      </c>
    </row>
    <row r="109" spans="2:8" ht="15">
      <c r="B109" s="117" t="s">
        <v>121</v>
      </c>
      <c r="C109" s="129" t="s">
        <v>41</v>
      </c>
      <c r="D109" s="129"/>
      <c r="E109" s="108">
        <f>E103</f>
        <v>32.8</v>
      </c>
      <c r="F109" s="21">
        <f>F103</f>
        <v>32.8</v>
      </c>
      <c r="G109" s="21">
        <f>G103</f>
        <v>32.8</v>
      </c>
      <c r="H109" s="118">
        <f>H103</f>
        <v>32.8</v>
      </c>
    </row>
    <row r="110" spans="2:8" ht="15.75" thickBot="1">
      <c r="B110" s="77">
        <v>2</v>
      </c>
      <c r="C110" s="131" t="s">
        <v>41</v>
      </c>
      <c r="D110" s="131"/>
      <c r="E110" s="119">
        <v>32.8</v>
      </c>
      <c r="F110" s="119">
        <v>32.8</v>
      </c>
      <c r="G110" s="119">
        <v>32.8</v>
      </c>
      <c r="H110" s="72">
        <v>32.8</v>
      </c>
    </row>
    <row r="111" ht="15.75" thickBot="1">
      <c r="D111" s="29"/>
    </row>
    <row r="112" spans="2:8" ht="15">
      <c r="B112" s="115" t="s">
        <v>122</v>
      </c>
      <c r="C112" s="134" t="s">
        <v>13</v>
      </c>
      <c r="D112" s="135"/>
      <c r="E112" s="107" t="s">
        <v>62</v>
      </c>
      <c r="F112" s="91" t="s">
        <v>65</v>
      </c>
      <c r="G112" s="91" t="s">
        <v>65</v>
      </c>
      <c r="H112" s="93"/>
    </row>
    <row r="113" spans="2:8" ht="15">
      <c r="B113" s="116"/>
      <c r="C113" s="136" t="s">
        <v>14</v>
      </c>
      <c r="D113" s="137"/>
      <c r="E113" s="49" t="s">
        <v>60</v>
      </c>
      <c r="F113" s="48" t="s">
        <v>66</v>
      </c>
      <c r="G113" s="49" t="s">
        <v>67</v>
      </c>
      <c r="H113" s="103" t="s">
        <v>63</v>
      </c>
    </row>
    <row r="114" spans="2:8" ht="15">
      <c r="B114" s="120" t="s">
        <v>123</v>
      </c>
      <c r="C114" s="129" t="s">
        <v>113</v>
      </c>
      <c r="D114" s="130"/>
      <c r="E114" s="110">
        <v>28.126</v>
      </c>
      <c r="F114" s="110">
        <v>27.75</v>
      </c>
      <c r="G114" s="110">
        <v>27.25</v>
      </c>
      <c r="H114" s="121">
        <v>28.126</v>
      </c>
    </row>
    <row r="115" spans="2:8" ht="15">
      <c r="B115" s="120" t="s">
        <v>124</v>
      </c>
      <c r="C115" s="129" t="s">
        <v>113</v>
      </c>
      <c r="D115" s="130"/>
      <c r="E115" s="5">
        <v>1.174</v>
      </c>
      <c r="F115" s="5">
        <v>1.13</v>
      </c>
      <c r="G115" s="5">
        <v>1.13</v>
      </c>
      <c r="H115" s="122">
        <v>1.174</v>
      </c>
    </row>
    <row r="116" spans="2:8" ht="15">
      <c r="B116" s="120" t="s">
        <v>125</v>
      </c>
      <c r="C116" s="129" t="s">
        <v>114</v>
      </c>
      <c r="D116" s="130"/>
      <c r="E116" s="21">
        <v>1533.7</v>
      </c>
      <c r="F116" s="21">
        <v>3360</v>
      </c>
      <c r="G116" s="21">
        <v>3360</v>
      </c>
      <c r="H116" s="118">
        <v>1622.53</v>
      </c>
    </row>
    <row r="117" spans="2:8" ht="15">
      <c r="B117" s="120" t="s">
        <v>126</v>
      </c>
      <c r="C117" s="129" t="s">
        <v>41</v>
      </c>
      <c r="D117" s="130"/>
      <c r="E117" s="21">
        <v>1800.56</v>
      </c>
      <c r="F117" s="21">
        <v>3796.8</v>
      </c>
      <c r="G117" s="21">
        <v>3796.8</v>
      </c>
      <c r="H117" s="118">
        <v>1904.85</v>
      </c>
    </row>
    <row r="118" spans="2:8" ht="15">
      <c r="B118" s="120" t="s">
        <v>127</v>
      </c>
      <c r="C118" s="129" t="s">
        <v>115</v>
      </c>
      <c r="D118" s="130"/>
      <c r="E118" s="5">
        <v>6.21</v>
      </c>
      <c r="F118" s="5">
        <v>6.21</v>
      </c>
      <c r="G118" s="5">
        <v>6.21</v>
      </c>
      <c r="H118" s="122">
        <v>6.21</v>
      </c>
    </row>
    <row r="119" spans="2:8" ht="15">
      <c r="B119" s="120" t="s">
        <v>128</v>
      </c>
      <c r="C119" s="129" t="s">
        <v>41</v>
      </c>
      <c r="D119" s="130"/>
      <c r="E119" s="21">
        <v>13995.69</v>
      </c>
      <c r="F119" s="21">
        <v>22716.5</v>
      </c>
      <c r="G119" s="21">
        <v>23428.5</v>
      </c>
      <c r="H119" s="118">
        <v>14435.77</v>
      </c>
    </row>
    <row r="120" spans="2:8" ht="15">
      <c r="B120" s="120" t="s">
        <v>129</v>
      </c>
      <c r="C120" s="129" t="s">
        <v>114</v>
      </c>
      <c r="D120" s="130"/>
      <c r="E120" s="21">
        <v>497.61</v>
      </c>
      <c r="F120" s="21">
        <v>818.61</v>
      </c>
      <c r="G120" s="21">
        <v>859.761</v>
      </c>
      <c r="H120" s="118">
        <v>513.25</v>
      </c>
    </row>
    <row r="121" spans="2:8" ht="15">
      <c r="B121" s="120" t="s">
        <v>130</v>
      </c>
      <c r="C121" s="129" t="s">
        <v>114</v>
      </c>
      <c r="D121" s="130"/>
      <c r="E121" s="2"/>
      <c r="F121" s="2"/>
      <c r="G121" s="2"/>
      <c r="H121" s="75"/>
    </row>
    <row r="122" spans="2:8" ht="15">
      <c r="B122" s="120" t="s">
        <v>131</v>
      </c>
      <c r="C122" s="129" t="s">
        <v>116</v>
      </c>
      <c r="D122" s="130"/>
      <c r="E122" s="21">
        <v>163649.1</v>
      </c>
      <c r="F122" s="21"/>
      <c r="G122" s="21"/>
      <c r="H122" s="118">
        <v>168155.06</v>
      </c>
    </row>
    <row r="123" spans="2:8" ht="15.75" thickBot="1">
      <c r="B123" s="123" t="s">
        <v>132</v>
      </c>
      <c r="C123" s="131" t="s">
        <v>114</v>
      </c>
      <c r="D123" s="132"/>
      <c r="E123" s="69">
        <v>64.02</v>
      </c>
      <c r="F123" s="69"/>
      <c r="G123" s="69"/>
      <c r="H123" s="124">
        <v>67.73</v>
      </c>
    </row>
    <row r="124" ht="15">
      <c r="D124" s="29"/>
    </row>
    <row r="125" ht="15">
      <c r="D125" s="29"/>
    </row>
  </sheetData>
  <sheetProtection/>
  <mergeCells count="28">
    <mergeCell ref="C103:D103"/>
    <mergeCell ref="B5:H5"/>
    <mergeCell ref="A15:H15"/>
    <mergeCell ref="A47:H47"/>
    <mergeCell ref="B3:F3"/>
    <mergeCell ref="C98:D98"/>
    <mergeCell ref="C99:D99"/>
    <mergeCell ref="C100:D100"/>
    <mergeCell ref="C101:D101"/>
    <mergeCell ref="C102:D102"/>
    <mergeCell ref="C104:D104"/>
    <mergeCell ref="C105:D105"/>
    <mergeCell ref="C112:D112"/>
    <mergeCell ref="C113:D113"/>
    <mergeCell ref="C114:D114"/>
    <mergeCell ref="C107:D107"/>
    <mergeCell ref="C108:D108"/>
    <mergeCell ref="C109:D109"/>
    <mergeCell ref="C110:D110"/>
    <mergeCell ref="C122:D122"/>
    <mergeCell ref="C115:D115"/>
    <mergeCell ref="C121:D121"/>
    <mergeCell ref="C123:D123"/>
    <mergeCell ref="C116:D116"/>
    <mergeCell ref="C117:D117"/>
    <mergeCell ref="C118:D118"/>
    <mergeCell ref="C119:D119"/>
    <mergeCell ref="C120:D120"/>
  </mergeCells>
  <printOptions/>
  <pageMargins left="0.5905511811023623" right="0" top="0" bottom="0" header="0.31496062992125984" footer="0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Shutova</dc:creator>
  <cp:keywords/>
  <dc:description/>
  <cp:lastModifiedBy>kuzmin</cp:lastModifiedBy>
  <cp:lastPrinted>2013-04-23T13:47:06Z</cp:lastPrinted>
  <dcterms:created xsi:type="dcterms:W3CDTF">2013-04-23T09:17:25Z</dcterms:created>
  <dcterms:modified xsi:type="dcterms:W3CDTF">2013-06-19T11:48:03Z</dcterms:modified>
  <cp:category/>
  <cp:version/>
  <cp:contentType/>
  <cp:contentStatus/>
</cp:coreProperties>
</file>